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MOP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K8" i="1"/>
  <c r="G8" i="1"/>
  <c r="P7" i="1"/>
  <c r="P17" i="1" s="1"/>
  <c r="N7" i="1"/>
  <c r="J7" i="1"/>
  <c r="J17" i="1" s="1"/>
  <c r="I17" i="1"/>
  <c r="H7" i="1"/>
  <c r="H17" i="1" s="1"/>
  <c r="F7" i="1"/>
  <c r="F17" i="1" s="1"/>
  <c r="E17" i="1"/>
  <c r="D7" i="1"/>
  <c r="D17" i="1" s="1"/>
  <c r="K6" i="1"/>
  <c r="G6" i="1"/>
  <c r="S17" i="1" l="1"/>
  <c r="G17" i="1"/>
  <c r="N17" i="1"/>
  <c r="G7" i="1"/>
  <c r="U17" i="1" l="1"/>
  <c r="K17" i="1"/>
</calcChain>
</file>

<file path=xl/sharedStrings.xml><?xml version="1.0" encoding="utf-8"?>
<sst xmlns="http://schemas.openxmlformats.org/spreadsheetml/2006/main" count="50" uniqueCount="49">
  <si>
    <t>GŁÓWNE SKŁADNIKI AKTYWÓW TRWAŁYCH</t>
  </si>
  <si>
    <t>Załącznik nr 1</t>
  </si>
  <si>
    <t>Lp.</t>
  </si>
  <si>
    <t>Nazwa grupy rodzajowej skladnika aktywów trwałych</t>
  </si>
  <si>
    <t>Wartość początkowa- stan na początek roku obrotowego</t>
  </si>
  <si>
    <t>Zwiększenie wartości początkowej</t>
  </si>
  <si>
    <t>Ogółem zwiększenie wartości początkowej (4+5+6)</t>
  </si>
  <si>
    <t>Zmniejszenie wartości początkowej</t>
  </si>
  <si>
    <t>Ogólne zmniejszenie wartości początkowej (8+9+10)</t>
  </si>
  <si>
    <r>
      <t xml:space="preserve">Wartość początkowa- stan na </t>
    </r>
    <r>
      <rPr>
        <b/>
        <sz val="8"/>
        <color theme="1"/>
        <rFont val="Calibri"/>
        <family val="2"/>
        <charset val="238"/>
        <scheme val="minor"/>
      </rPr>
      <t>koniec</t>
    </r>
    <r>
      <rPr>
        <b/>
        <sz val="9"/>
        <color theme="1"/>
        <rFont val="Calibri"/>
        <family val="2"/>
        <charset val="238"/>
        <scheme val="minor"/>
      </rPr>
      <t xml:space="preserve"> roku obrotowego (3+7-11)</t>
    </r>
  </si>
  <si>
    <t>Umorzenia- stan na początek roku obrotowego</t>
  </si>
  <si>
    <t>Zwiększenie w ciągu roku obrotowego</t>
  </si>
  <si>
    <t>Ogółem zwiększenie umorzenia (14+15+16)</t>
  </si>
  <si>
    <t>Zmniejszenie umorzenia</t>
  </si>
  <si>
    <t>Umorzenie stan na koniec roku obrotowego (13+17-18)</t>
  </si>
  <si>
    <t>Wartość netto składników aktywów</t>
  </si>
  <si>
    <t>Aktualizacja</t>
  </si>
  <si>
    <t>Przychody</t>
  </si>
  <si>
    <t>Przemiesz-czenie</t>
  </si>
  <si>
    <t>Zbycie</t>
  </si>
  <si>
    <t>Likwidacja</t>
  </si>
  <si>
    <t>Inne</t>
  </si>
  <si>
    <t>Amortyzacja za rok obrotowy</t>
  </si>
  <si>
    <t>inne</t>
  </si>
  <si>
    <t>Stan na poczatek roku obrotowego (3-13)</t>
  </si>
  <si>
    <t>Stan na koniec roku obrotowego (12-19)</t>
  </si>
  <si>
    <t>1.</t>
  </si>
  <si>
    <t>WARTOŚCI NIEMATERIALNE I PRAWNE</t>
  </si>
  <si>
    <t>2.</t>
  </si>
  <si>
    <t>ŚRODKI TRWAŁE</t>
  </si>
  <si>
    <t>1)</t>
  </si>
  <si>
    <t>Grunty</t>
  </si>
  <si>
    <t>2)</t>
  </si>
  <si>
    <t>Budynki i lokale</t>
  </si>
  <si>
    <t>3)</t>
  </si>
  <si>
    <t>Obiekty inżynierii lądowej i wodnej</t>
  </si>
  <si>
    <t>4)</t>
  </si>
  <si>
    <t>Kotły i maszyny energetyczne</t>
  </si>
  <si>
    <t>5)</t>
  </si>
  <si>
    <t>Maszyny, urządzenia i aparaty ogolnego zastosowania</t>
  </si>
  <si>
    <t>6)</t>
  </si>
  <si>
    <t>Maszyny, urządzenia i aparaty specjalistyczne</t>
  </si>
  <si>
    <t>7)</t>
  </si>
  <si>
    <t>Urządzenia techniczne</t>
  </si>
  <si>
    <t>8)</t>
  </si>
  <si>
    <t>Środki  transportu</t>
  </si>
  <si>
    <t>9)</t>
  </si>
  <si>
    <t>Narzędzi, przyrządy, ruchomości i wyposażenie, gdzie indziej niesklasyfikowane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</si>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</sst>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abSelected="1" workbookViewId="0">
      <selection activeCell="R9" sqref="R9"/>
    </sheetView>
  </sheetViews>
  <sheetFormatPr defaultRowHeight="15" x14ac:dyDescent="0.25"/>
  <cols>
    <col min="1" max="1" width="4.140625" customWidth="1"/>
    <col min="2" max="2" width="22.28515625" customWidth="1"/>
    <col min="3" max="3" width="12.7109375" customWidth="1"/>
    <col min="4" max="4" width="10" customWidth="1"/>
    <col min="5" max="5" width="12.7109375" customWidth="1"/>
    <col min="6" max="6" width="10.85546875" customWidth="1"/>
    <col min="7" max="7" width="12.7109375" customWidth="1"/>
    <col min="8" max="8" width="11.7109375" customWidth="1"/>
    <col min="9" max="9" width="10.85546875" customWidth="1"/>
    <col min="10" max="10" width="11.7109375" customWidth="1"/>
    <col min="11" max="13" width="12.7109375" customWidth="1"/>
    <col min="14" max="14" width="11.42578125" customWidth="1"/>
    <col min="15" max="21" width="12.7109375" customWidth="1"/>
  </cols>
  <sheetData>
    <row r="1" spans="1:21" x14ac:dyDescent="0.25">
      <c r="E1" s="17" t="s">
        <v>0</v>
      </c>
      <c r="F1" s="17"/>
      <c r="G1" s="17"/>
      <c r="H1" s="17"/>
      <c r="I1">
        <v>2020</v>
      </c>
      <c r="K1" s="17" t="s">
        <v>1</v>
      </c>
      <c r="L1" s="17"/>
      <c r="R1" s="1"/>
    </row>
    <row r="2" spans="1:21" x14ac:dyDescent="0.25">
      <c r="R2" s="1"/>
    </row>
    <row r="3" spans="1:21" ht="25.5" customHeight="1" x14ac:dyDescent="0.25">
      <c r="A3" s="16" t="s">
        <v>2</v>
      </c>
      <c r="B3" s="16" t="s">
        <v>3</v>
      </c>
      <c r="C3" s="16" t="s">
        <v>4</v>
      </c>
      <c r="D3" s="18" t="s">
        <v>5</v>
      </c>
      <c r="E3" s="18"/>
      <c r="F3" s="18"/>
      <c r="G3" s="16" t="s">
        <v>6</v>
      </c>
      <c r="H3" s="18" t="s">
        <v>7</v>
      </c>
      <c r="I3" s="18"/>
      <c r="J3" s="18"/>
      <c r="K3" s="16" t="s">
        <v>8</v>
      </c>
      <c r="L3" s="16" t="s">
        <v>9</v>
      </c>
      <c r="M3" s="16" t="s">
        <v>10</v>
      </c>
      <c r="N3" s="16" t="s">
        <v>11</v>
      </c>
      <c r="O3" s="16"/>
      <c r="P3" s="16"/>
      <c r="Q3" s="16" t="s">
        <v>12</v>
      </c>
      <c r="R3" s="16" t="s">
        <v>13</v>
      </c>
      <c r="S3" s="16" t="s">
        <v>14</v>
      </c>
      <c r="T3" s="16" t="s">
        <v>15</v>
      </c>
      <c r="U3" s="16"/>
    </row>
    <row r="4" spans="1:21" s="6" customFormat="1" ht="48" x14ac:dyDescent="0.25">
      <c r="A4" s="16"/>
      <c r="B4" s="16"/>
      <c r="C4" s="16"/>
      <c r="D4" s="2" t="s">
        <v>16</v>
      </c>
      <c r="E4" s="3" t="s">
        <v>17</v>
      </c>
      <c r="F4" s="3" t="s">
        <v>18</v>
      </c>
      <c r="G4" s="16"/>
      <c r="H4" s="2" t="s">
        <v>19</v>
      </c>
      <c r="I4" s="3" t="s">
        <v>20</v>
      </c>
      <c r="J4" s="3" t="s">
        <v>21</v>
      </c>
      <c r="K4" s="16"/>
      <c r="L4" s="16"/>
      <c r="M4" s="16"/>
      <c r="N4" s="2" t="s">
        <v>16</v>
      </c>
      <c r="O4" s="3" t="s">
        <v>22</v>
      </c>
      <c r="P4" s="3" t="s">
        <v>23</v>
      </c>
      <c r="Q4" s="16"/>
      <c r="R4" s="16"/>
      <c r="S4" s="16"/>
      <c r="T4" s="3" t="s">
        <v>24</v>
      </c>
      <c r="U4" s="3" t="s">
        <v>25</v>
      </c>
    </row>
    <row r="5" spans="1:21" s="6" customForma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</row>
    <row r="6" spans="1:21" s="6" customFormat="1" ht="22.5" x14ac:dyDescent="0.25">
      <c r="A6" s="8" t="s">
        <v>26</v>
      </c>
      <c r="B6" s="9" t="s">
        <v>27</v>
      </c>
      <c r="C6" s="10">
        <v>2768</v>
      </c>
      <c r="D6" s="8"/>
      <c r="E6" s="8">
        <v>387</v>
      </c>
      <c r="F6" s="8"/>
      <c r="G6" s="10">
        <f>SUM(D6,E6,F6)</f>
        <v>387</v>
      </c>
      <c r="H6" s="8"/>
      <c r="I6" s="8"/>
      <c r="J6" s="8"/>
      <c r="K6" s="10">
        <f t="shared" ref="K6:K16" si="0">SUM(H6,I6,J6)</f>
        <v>0</v>
      </c>
      <c r="L6" s="8">
        <v>3155</v>
      </c>
      <c r="M6" s="10">
        <v>2768</v>
      </c>
      <c r="N6" s="8"/>
      <c r="O6" s="10">
        <v>387</v>
      </c>
      <c r="P6" s="8"/>
      <c r="Q6" s="10">
        <v>387</v>
      </c>
      <c r="R6" s="11"/>
      <c r="S6" s="10">
        <v>3155</v>
      </c>
      <c r="T6" s="10">
        <v>0</v>
      </c>
      <c r="U6" s="10">
        <v>0</v>
      </c>
    </row>
    <row r="7" spans="1:21" s="6" customFormat="1" x14ac:dyDescent="0.25">
      <c r="A7" s="12" t="s">
        <v>28</v>
      </c>
      <c r="B7" s="9" t="s">
        <v>29</v>
      </c>
      <c r="C7" s="13">
        <v>1006689</v>
      </c>
      <c r="D7" s="13">
        <f t="shared" ref="D7:F7" si="1">SUM(D8:D16)</f>
        <v>0</v>
      </c>
      <c r="E7" s="13">
        <v>147600</v>
      </c>
      <c r="F7" s="13">
        <f t="shared" si="1"/>
        <v>0</v>
      </c>
      <c r="G7" s="10">
        <f t="shared" ref="G7:G16" si="2">SUM(D7,E7,F7)</f>
        <v>147600</v>
      </c>
      <c r="H7" s="13">
        <f>SUM(H8:H16)</f>
        <v>134500</v>
      </c>
      <c r="I7" s="13">
        <v>4620</v>
      </c>
      <c r="J7" s="13">
        <f t="shared" ref="J7" si="3">SUM(J8:J16)</f>
        <v>0</v>
      </c>
      <c r="K7" s="13">
        <v>139120</v>
      </c>
      <c r="L7" s="13">
        <v>1015169</v>
      </c>
      <c r="M7" s="13">
        <v>547635</v>
      </c>
      <c r="N7" s="13">
        <f t="shared" ref="N7:P7" si="4">SUM(N8:N16)</f>
        <v>0</v>
      </c>
      <c r="O7" s="13">
        <v>30144.5</v>
      </c>
      <c r="P7" s="13">
        <f t="shared" si="4"/>
        <v>0</v>
      </c>
      <c r="Q7" s="13">
        <v>30144.5</v>
      </c>
      <c r="R7" s="13">
        <v>139120</v>
      </c>
      <c r="S7" s="13">
        <v>438659.5</v>
      </c>
      <c r="T7" s="13">
        <v>459054</v>
      </c>
      <c r="U7" s="13">
        <v>576509.5</v>
      </c>
    </row>
    <row r="8" spans="1:21" s="6" customFormat="1" x14ac:dyDescent="0.25">
      <c r="A8" s="8" t="s">
        <v>30</v>
      </c>
      <c r="B8" s="14" t="s">
        <v>31</v>
      </c>
      <c r="C8" s="10"/>
      <c r="D8" s="8"/>
      <c r="E8" s="8"/>
      <c r="F8" s="8"/>
      <c r="G8" s="10">
        <f t="shared" si="2"/>
        <v>0</v>
      </c>
      <c r="H8" s="8"/>
      <c r="I8" s="8"/>
      <c r="J8" s="8"/>
      <c r="K8" s="10">
        <f t="shared" si="0"/>
        <v>0</v>
      </c>
      <c r="L8" s="10"/>
      <c r="M8" s="10"/>
      <c r="N8" s="8"/>
      <c r="O8" s="10"/>
      <c r="P8" s="8"/>
      <c r="Q8" s="10"/>
      <c r="R8" s="11"/>
      <c r="S8" s="10"/>
      <c r="T8" s="10"/>
      <c r="U8" s="10"/>
    </row>
    <row r="9" spans="1:21" s="6" customFormat="1" x14ac:dyDescent="0.25">
      <c r="A9" s="8" t="s">
        <v>32</v>
      </c>
      <c r="B9" s="14" t="s">
        <v>33</v>
      </c>
      <c r="C9" s="10">
        <v>749088</v>
      </c>
      <c r="D9" s="8"/>
      <c r="E9" s="8"/>
      <c r="F9" s="8"/>
      <c r="G9" s="10">
        <f t="shared" si="2"/>
        <v>0</v>
      </c>
      <c r="H9" s="8"/>
      <c r="I9" s="8"/>
      <c r="J9" s="8"/>
      <c r="K9" s="10">
        <f t="shared" si="0"/>
        <v>0</v>
      </c>
      <c r="L9" s="10">
        <v>749088</v>
      </c>
      <c r="M9" s="10">
        <v>309916</v>
      </c>
      <c r="N9" s="8"/>
      <c r="O9" s="10">
        <v>18727.2</v>
      </c>
      <c r="P9" s="8"/>
      <c r="Q9" s="10">
        <v>18727.2</v>
      </c>
      <c r="R9" s="15"/>
      <c r="S9" s="10">
        <v>328643.20000000001</v>
      </c>
      <c r="T9" s="10">
        <v>439172</v>
      </c>
      <c r="U9" s="10">
        <v>420444.8</v>
      </c>
    </row>
    <row r="10" spans="1:21" s="6" customFormat="1" ht="22.5" x14ac:dyDescent="0.25">
      <c r="A10" s="8" t="s">
        <v>34</v>
      </c>
      <c r="B10" s="14" t="s">
        <v>35</v>
      </c>
      <c r="C10" s="10"/>
      <c r="D10" s="8"/>
      <c r="E10" s="8"/>
      <c r="F10" s="8"/>
      <c r="G10" s="10">
        <f t="shared" si="2"/>
        <v>0</v>
      </c>
      <c r="H10" s="8"/>
      <c r="I10" s="8"/>
      <c r="J10" s="8"/>
      <c r="K10" s="10">
        <f t="shared" si="0"/>
        <v>0</v>
      </c>
      <c r="L10" s="10"/>
      <c r="M10" s="10"/>
      <c r="N10" s="8"/>
      <c r="O10" s="10"/>
      <c r="P10" s="8"/>
      <c r="Q10" s="10"/>
      <c r="R10" s="11"/>
      <c r="S10" s="10"/>
      <c r="T10" s="10"/>
      <c r="U10" s="10"/>
    </row>
    <row r="11" spans="1:21" s="6" customFormat="1" x14ac:dyDescent="0.25">
      <c r="A11" s="8" t="s">
        <v>36</v>
      </c>
      <c r="B11" s="14" t="s">
        <v>37</v>
      </c>
      <c r="C11" s="10"/>
      <c r="D11" s="8"/>
      <c r="E11" s="8"/>
      <c r="F11" s="8"/>
      <c r="G11" s="10">
        <f t="shared" si="2"/>
        <v>0</v>
      </c>
      <c r="H11" s="8"/>
      <c r="I11" s="8"/>
      <c r="J11" s="8"/>
      <c r="K11" s="10">
        <f t="shared" si="0"/>
        <v>0</v>
      </c>
      <c r="L11" s="10"/>
      <c r="M11" s="10"/>
      <c r="N11" s="8"/>
      <c r="O11" s="10"/>
      <c r="P11" s="8"/>
      <c r="Q11" s="10"/>
      <c r="R11" s="11"/>
      <c r="S11" s="10"/>
      <c r="T11" s="10"/>
      <c r="U11" s="10"/>
    </row>
    <row r="12" spans="1:21" s="6" customFormat="1" ht="22.5" x14ac:dyDescent="0.25">
      <c r="A12" s="8" t="s">
        <v>38</v>
      </c>
      <c r="B12" s="14" t="s">
        <v>39</v>
      </c>
      <c r="C12" s="10">
        <v>28375</v>
      </c>
      <c r="D12" s="8"/>
      <c r="E12" s="8"/>
      <c r="F12" s="8"/>
      <c r="G12" s="10">
        <f t="shared" si="2"/>
        <v>0</v>
      </c>
      <c r="H12" s="8"/>
      <c r="I12" s="8">
        <v>4620</v>
      </c>
      <c r="J12" s="8"/>
      <c r="K12" s="10">
        <f t="shared" si="0"/>
        <v>4620</v>
      </c>
      <c r="L12" s="10">
        <v>23755</v>
      </c>
      <c r="M12" s="10">
        <v>28075</v>
      </c>
      <c r="N12" s="8"/>
      <c r="O12" s="10">
        <v>300</v>
      </c>
      <c r="P12" s="8"/>
      <c r="Q12" s="10">
        <v>300</v>
      </c>
      <c r="R12" s="11">
        <v>4620</v>
      </c>
      <c r="S12" s="10">
        <v>23755</v>
      </c>
      <c r="T12" s="10">
        <v>300</v>
      </c>
      <c r="U12" s="10"/>
    </row>
    <row r="13" spans="1:21" s="6" customFormat="1" ht="22.5" x14ac:dyDescent="0.25">
      <c r="A13" s="8" t="s">
        <v>40</v>
      </c>
      <c r="B13" s="14" t="s">
        <v>41</v>
      </c>
      <c r="C13" s="10">
        <v>11915</v>
      </c>
      <c r="D13" s="8"/>
      <c r="E13" s="8"/>
      <c r="F13" s="8"/>
      <c r="G13" s="10">
        <f t="shared" si="2"/>
        <v>0</v>
      </c>
      <c r="H13" s="8"/>
      <c r="I13" s="8"/>
      <c r="J13" s="8"/>
      <c r="K13" s="10">
        <f t="shared" si="0"/>
        <v>0</v>
      </c>
      <c r="L13" s="10">
        <v>11915</v>
      </c>
      <c r="M13" s="10">
        <v>11915</v>
      </c>
      <c r="N13" s="8"/>
      <c r="O13" s="10"/>
      <c r="P13" s="8"/>
      <c r="Q13" s="10"/>
      <c r="R13" s="11"/>
      <c r="S13" s="10">
        <v>11915</v>
      </c>
      <c r="T13" s="10"/>
      <c r="U13" s="10"/>
    </row>
    <row r="14" spans="1:21" s="6" customFormat="1" x14ac:dyDescent="0.25">
      <c r="A14" s="8" t="s">
        <v>42</v>
      </c>
      <c r="B14" s="14" t="s">
        <v>43</v>
      </c>
      <c r="C14" s="10">
        <v>71973</v>
      </c>
      <c r="D14" s="8"/>
      <c r="E14" s="8"/>
      <c r="F14" s="8"/>
      <c r="G14" s="10">
        <f t="shared" si="2"/>
        <v>0</v>
      </c>
      <c r="H14" s="8"/>
      <c r="I14" s="8"/>
      <c r="J14" s="8"/>
      <c r="K14" s="10">
        <f t="shared" si="0"/>
        <v>0</v>
      </c>
      <c r="L14" s="10">
        <v>71973</v>
      </c>
      <c r="M14" s="10">
        <v>52391</v>
      </c>
      <c r="N14" s="8"/>
      <c r="O14" s="10">
        <v>6197.3</v>
      </c>
      <c r="P14" s="8"/>
      <c r="Q14" s="10">
        <v>6197.3</v>
      </c>
      <c r="R14" s="11"/>
      <c r="S14" s="10">
        <v>58588.3</v>
      </c>
      <c r="T14" s="10">
        <v>19582</v>
      </c>
      <c r="U14" s="10">
        <v>13384.7</v>
      </c>
    </row>
    <row r="15" spans="1:21" s="6" customFormat="1" x14ac:dyDescent="0.25">
      <c r="A15" s="8" t="s">
        <v>44</v>
      </c>
      <c r="B15" s="14" t="s">
        <v>45</v>
      </c>
      <c r="C15" s="10">
        <v>134500</v>
      </c>
      <c r="D15" s="8"/>
      <c r="E15" s="8">
        <v>147600</v>
      </c>
      <c r="F15" s="8"/>
      <c r="G15" s="10">
        <f t="shared" si="2"/>
        <v>147600</v>
      </c>
      <c r="H15" s="8">
        <v>134500</v>
      </c>
      <c r="I15" s="8"/>
      <c r="J15" s="8"/>
      <c r="K15" s="10">
        <f t="shared" si="0"/>
        <v>134500</v>
      </c>
      <c r="L15" s="10">
        <v>147600</v>
      </c>
      <c r="M15" s="10">
        <v>134500</v>
      </c>
      <c r="N15" s="8"/>
      <c r="O15" s="10">
        <v>4920</v>
      </c>
      <c r="P15" s="8"/>
      <c r="Q15" s="10">
        <v>4920</v>
      </c>
      <c r="R15" s="11">
        <v>134500</v>
      </c>
      <c r="S15" s="10">
        <v>4920</v>
      </c>
      <c r="T15" s="10"/>
      <c r="U15" s="10">
        <v>142680</v>
      </c>
    </row>
    <row r="16" spans="1:21" s="6" customFormat="1" ht="33.75" x14ac:dyDescent="0.25">
      <c r="A16" s="8" t="s">
        <v>46</v>
      </c>
      <c r="B16" s="14" t="s">
        <v>47</v>
      </c>
      <c r="C16" s="10">
        <v>10838</v>
      </c>
      <c r="D16" s="8"/>
      <c r="E16" s="10">
        <v>0</v>
      </c>
      <c r="F16" s="8"/>
      <c r="G16" s="10">
        <f t="shared" si="2"/>
        <v>0</v>
      </c>
      <c r="H16" s="8"/>
      <c r="I16" s="8"/>
      <c r="J16" s="8"/>
      <c r="K16" s="10">
        <f t="shared" si="0"/>
        <v>0</v>
      </c>
      <c r="L16" s="10">
        <v>10838</v>
      </c>
      <c r="M16" s="10">
        <v>10838</v>
      </c>
      <c r="N16" s="8"/>
      <c r="O16" s="10"/>
      <c r="P16" s="8"/>
      <c r="Q16" s="10"/>
      <c r="R16" s="11"/>
      <c r="S16" s="10">
        <v>10838</v>
      </c>
      <c r="T16" s="10"/>
      <c r="U16" s="10"/>
    </row>
    <row r="17" spans="1:21" x14ac:dyDescent="0.25">
      <c r="A17" s="19" t="s">
        <v>48</v>
      </c>
      <c r="B17" s="19"/>
      <c r="C17" s="5">
        <v>1009457</v>
      </c>
      <c r="D17" s="5">
        <f t="shared" ref="D17:U17" si="5">SUM(D6,D7)</f>
        <v>0</v>
      </c>
      <c r="E17" s="5">
        <f t="shared" si="5"/>
        <v>147987</v>
      </c>
      <c r="F17" s="5">
        <f t="shared" si="5"/>
        <v>0</v>
      </c>
      <c r="G17" s="5">
        <f t="shared" si="5"/>
        <v>147987</v>
      </c>
      <c r="H17" s="5">
        <f t="shared" si="5"/>
        <v>134500</v>
      </c>
      <c r="I17" s="5">
        <f t="shared" si="5"/>
        <v>4620</v>
      </c>
      <c r="J17" s="5">
        <f t="shared" si="5"/>
        <v>0</v>
      </c>
      <c r="K17" s="5">
        <f t="shared" si="5"/>
        <v>139120</v>
      </c>
      <c r="L17" s="4">
        <v>1018324</v>
      </c>
      <c r="M17" s="4">
        <v>550403</v>
      </c>
      <c r="N17" s="5">
        <f t="shared" si="5"/>
        <v>0</v>
      </c>
      <c r="O17" s="5">
        <v>30531.5</v>
      </c>
      <c r="P17" s="5">
        <f t="shared" si="5"/>
        <v>0</v>
      </c>
      <c r="Q17" s="5">
        <v>30531.5</v>
      </c>
      <c r="R17" s="5">
        <v>139120</v>
      </c>
      <c r="S17" s="5">
        <f t="shared" si="5"/>
        <v>441814.5</v>
      </c>
      <c r="T17" s="4">
        <v>459054</v>
      </c>
      <c r="U17" s="4">
        <f t="shared" si="5"/>
        <v>576509.5</v>
      </c>
    </row>
  </sheetData>
  <mergeCells count="17">
    <mergeCell ref="A17:B17"/>
    <mergeCell ref="M3:M4"/>
    <mergeCell ref="N3:P3"/>
    <mergeCell ref="Q3:Q4"/>
    <mergeCell ref="R3:R4"/>
    <mergeCell ref="S3:S4"/>
    <mergeCell ref="T3:U3"/>
    <mergeCell ref="E1:H1"/>
    <mergeCell ref="K1:L1"/>
    <mergeCell ref="A3:A4"/>
    <mergeCell ref="B3:B4"/>
    <mergeCell ref="C3:C4"/>
    <mergeCell ref="D3:F3"/>
    <mergeCell ref="G3:G4"/>
    <mergeCell ref="H3:J3"/>
    <mergeCell ref="K3:K4"/>
    <mergeCell ref="L3:L4"/>
  </mergeCell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 Wacek</dc:creator>
  <cp:lastModifiedBy>user</cp:lastModifiedBy>
  <cp:lastPrinted>2021-04-23T09:09:38Z</cp:lastPrinted>
  <dcterms:created xsi:type="dcterms:W3CDTF">2019-04-08T06:31:22Z</dcterms:created>
  <dcterms:modified xsi:type="dcterms:W3CDTF">2021-05-11T10:52:33Z</dcterms:modified>
</cp:coreProperties>
</file>